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l365-my.sharepoint.com/personal/mali_kl_dk/Documents/A Indhold/Klima &amp; tværkommunalt samarbejde/Grøn Trepart/Værktøjskasse/Skabeloner/"/>
    </mc:Choice>
  </mc:AlternateContent>
  <xr:revisionPtr revIDLastSave="0" documentId="8_{61E28E6E-3FF3-46EF-961A-3BF8F32018E2}" xr6:coauthVersionLast="47" xr6:coauthVersionMax="47" xr10:uidLastSave="{00000000-0000-0000-0000-000000000000}"/>
  <bookViews>
    <workbookView xWindow="-120" yWindow="-120" windowWidth="29040" windowHeight="15720" activeTab="2" xr2:uid="{78BEA81B-7B35-4324-8B9D-B4EC8CE164ED}"/>
  </bookViews>
  <sheets>
    <sheet name="Fremdrift omlægningsplan" sheetId="1" r:id="rId1"/>
    <sheet name="Valgmuligheder" sheetId="2" r:id="rId2"/>
    <sheet name="Lagkagediagram" sheetId="3" r:id="rId3"/>
  </sheets>
  <definedNames>
    <definedName name="_xlnm._FilterDatabase" localSheetId="0" hidden="1">'Fremdrift omlægningsplan'!$A$1:$F$101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  <c r="B9" i="3"/>
  <c r="B8" i="3"/>
  <c r="B7" i="3"/>
  <c r="B6" i="3"/>
  <c r="B5" i="3"/>
  <c r="B4" i="3"/>
  <c r="B2" i="3"/>
  <c r="B3" i="3"/>
  <c r="B11" i="3" l="1"/>
</calcChain>
</file>

<file path=xl/sharedStrings.xml><?xml version="1.0" encoding="utf-8"?>
<sst xmlns="http://schemas.openxmlformats.org/spreadsheetml/2006/main" count="628" uniqueCount="155">
  <si>
    <t>Titel</t>
  </si>
  <si>
    <t>Ansøger/Projektleder</t>
  </si>
  <si>
    <t>Kommuner</t>
  </si>
  <si>
    <t>Status MARS</t>
  </si>
  <si>
    <t>Status ansøger/projektleder</t>
  </si>
  <si>
    <t>Virkemiddel</t>
  </si>
  <si>
    <t>Forundersøgelsestilsagn</t>
  </si>
  <si>
    <t>Under forundersøgelse</t>
  </si>
  <si>
    <t>Lavbundsprojekter</t>
  </si>
  <si>
    <t>Skitse</t>
  </si>
  <si>
    <t>Skitseprojekt, forundersøgelsestilsagn forventes ansøgt 2026</t>
  </si>
  <si>
    <t>Skitseprojekt, forundersøgelsestilsagn forventes ansøgt 2027</t>
  </si>
  <si>
    <t>Ansøgt forundersøgelsestilsagn</t>
  </si>
  <si>
    <t>Kvælstofvådområder</t>
  </si>
  <si>
    <t>Naturstyrelsen</t>
  </si>
  <si>
    <t>Ikke afklaret</t>
  </si>
  <si>
    <t>Etableringstilsagn</t>
  </si>
  <si>
    <t>Under etablering</t>
  </si>
  <si>
    <t>Ansøgt etableringstilsagn</t>
  </si>
  <si>
    <t>Forundersøgelse afsluttet, etableringstilsagn forventes ansøgt 2027</t>
  </si>
  <si>
    <t>Forundersøgelse afsluttet, etableringstilsagn forventes ansøgt 2026</t>
  </si>
  <si>
    <t xml:space="preserve">Anlagt </t>
  </si>
  <si>
    <t>Status</t>
  </si>
  <si>
    <t>I alt</t>
  </si>
  <si>
    <t>Projekt 1</t>
  </si>
  <si>
    <t>Projekt 2</t>
  </si>
  <si>
    <t>Projekt 3</t>
  </si>
  <si>
    <t>Projekt 4</t>
  </si>
  <si>
    <t>Projekt 5</t>
  </si>
  <si>
    <t>Projekt 6</t>
  </si>
  <si>
    <t>Projekt 7</t>
  </si>
  <si>
    <t>Projekt 8</t>
  </si>
  <si>
    <t>Projekt 9</t>
  </si>
  <si>
    <t>Projekt 10</t>
  </si>
  <si>
    <t>Kommune 1</t>
  </si>
  <si>
    <t>Kommune 2</t>
  </si>
  <si>
    <t>Kommune 3</t>
  </si>
  <si>
    <t>Kommune 4</t>
  </si>
  <si>
    <t>Kommune 1 og 2</t>
  </si>
  <si>
    <t>Kommune 1 og 3</t>
  </si>
  <si>
    <t>Kommune 2 og 1</t>
  </si>
  <si>
    <t>Kommune 4 og 1</t>
  </si>
  <si>
    <t>Kommune 5</t>
  </si>
  <si>
    <t>Kommune 6</t>
  </si>
  <si>
    <t>Kommune 7</t>
  </si>
  <si>
    <t>Kommune 7 og 6</t>
  </si>
  <si>
    <t>Kommune 8</t>
  </si>
  <si>
    <t>Kommune 2 og 8</t>
  </si>
  <si>
    <t>Kommune 9</t>
  </si>
  <si>
    <t>Kommune 1 og 9</t>
  </si>
  <si>
    <t>Kommune 1 og 4</t>
  </si>
  <si>
    <t>Kommune 5 og 6</t>
  </si>
  <si>
    <t>Kommune 10</t>
  </si>
  <si>
    <t>Kommune 10 og 6</t>
  </si>
  <si>
    <t>Kommune 10 og 3</t>
  </si>
  <si>
    <t>Kommune 3 og 1</t>
  </si>
  <si>
    <t>Kommune 3 og 6</t>
  </si>
  <si>
    <t>Kommune 3 og 9</t>
  </si>
  <si>
    <t>Kommune 11</t>
  </si>
  <si>
    <t>Kommune 8 og 2</t>
  </si>
  <si>
    <t>Kommune 2 og 9</t>
  </si>
  <si>
    <t>Kommune 11 og 1</t>
  </si>
  <si>
    <t>Kommune 9, 2 og 1</t>
  </si>
  <si>
    <t>Kommune 12</t>
  </si>
  <si>
    <t>Projekt 11</t>
  </si>
  <si>
    <t>Projekt 12</t>
  </si>
  <si>
    <t>Projekt 13</t>
  </si>
  <si>
    <t>Projekt 14</t>
  </si>
  <si>
    <t>Projekt 15</t>
  </si>
  <si>
    <t>Projekt 16</t>
  </si>
  <si>
    <t>Projekt 17</t>
  </si>
  <si>
    <t>Projekt 18</t>
  </si>
  <si>
    <t>Projekt 19</t>
  </si>
  <si>
    <t>Projekt 20</t>
  </si>
  <si>
    <t>Projekt 21</t>
  </si>
  <si>
    <t>Projekt 22</t>
  </si>
  <si>
    <t>Projekt 23</t>
  </si>
  <si>
    <t>Projekt 24</t>
  </si>
  <si>
    <t>Projekt 25</t>
  </si>
  <si>
    <t>Projekt 26</t>
  </si>
  <si>
    <t>Projekt 27</t>
  </si>
  <si>
    <t>Projekt 28</t>
  </si>
  <si>
    <t>Projekt 29</t>
  </si>
  <si>
    <t>Projekt 30</t>
  </si>
  <si>
    <t>Projekt 31</t>
  </si>
  <si>
    <t>Projekt 32</t>
  </si>
  <si>
    <t>Projekt 33</t>
  </si>
  <si>
    <t>Projekt 34</t>
  </si>
  <si>
    <t>Projekt 35</t>
  </si>
  <si>
    <t>Projekt 36</t>
  </si>
  <si>
    <t>Projekt 37</t>
  </si>
  <si>
    <t>Projekt 38</t>
  </si>
  <si>
    <t>Projekt 39</t>
  </si>
  <si>
    <t>Projekt 40</t>
  </si>
  <si>
    <t>Projekt 41</t>
  </si>
  <si>
    <t>Projekt 42</t>
  </si>
  <si>
    <t>Projekt 43</t>
  </si>
  <si>
    <t>Projekt 44</t>
  </si>
  <si>
    <t>Projekt 45</t>
  </si>
  <si>
    <t>Projekt 46</t>
  </si>
  <si>
    <t>Projekt 47</t>
  </si>
  <si>
    <t>Projekt 48</t>
  </si>
  <si>
    <t>Projekt 49</t>
  </si>
  <si>
    <t>Projekt 50</t>
  </si>
  <si>
    <t>Projekt 51</t>
  </si>
  <si>
    <t>Projekt 52</t>
  </si>
  <si>
    <t>Projekt 53</t>
  </si>
  <si>
    <t>Projekt 54</t>
  </si>
  <si>
    <t>Projekt 55</t>
  </si>
  <si>
    <t>Projekt 56</t>
  </si>
  <si>
    <t>Projekt 57</t>
  </si>
  <si>
    <t>Projekt 58</t>
  </si>
  <si>
    <t>Projekt 59</t>
  </si>
  <si>
    <t>Projekt 60</t>
  </si>
  <si>
    <t>Projekt 61</t>
  </si>
  <si>
    <t>Projekt 62</t>
  </si>
  <si>
    <t>Projekt 63</t>
  </si>
  <si>
    <t>Projekt 64</t>
  </si>
  <si>
    <t>Projekt 65</t>
  </si>
  <si>
    <t>Projekt 66</t>
  </si>
  <si>
    <t>Projekt 67</t>
  </si>
  <si>
    <t>Projekt 68</t>
  </si>
  <si>
    <t>Projekt 69</t>
  </si>
  <si>
    <t>Projekt 70</t>
  </si>
  <si>
    <t>Projekt 71</t>
  </si>
  <si>
    <t>Projekt 72</t>
  </si>
  <si>
    <t>Projekt 73</t>
  </si>
  <si>
    <t>Projekt 74</t>
  </si>
  <si>
    <t>Projekt 75</t>
  </si>
  <si>
    <t>Projekt 76</t>
  </si>
  <si>
    <t>Projekt 77</t>
  </si>
  <si>
    <t>Projekt 78</t>
  </si>
  <si>
    <t>Projekt 79</t>
  </si>
  <si>
    <t>Projekt 80</t>
  </si>
  <si>
    <t>Projekt 81</t>
  </si>
  <si>
    <t>Projekt 82</t>
  </si>
  <si>
    <t>Projekt 83</t>
  </si>
  <si>
    <t>Projekt 84</t>
  </si>
  <si>
    <t>Projekt 85</t>
  </si>
  <si>
    <t>Projekt 86</t>
  </si>
  <si>
    <t>Projekt 87</t>
  </si>
  <si>
    <t>Projekt 88</t>
  </si>
  <si>
    <t>Projekt 89</t>
  </si>
  <si>
    <t>Projekt 90</t>
  </si>
  <si>
    <t>Projekt 91</t>
  </si>
  <si>
    <t>Projekt 92</t>
  </si>
  <si>
    <t>Projekt 93</t>
  </si>
  <si>
    <t>Projekt 94</t>
  </si>
  <si>
    <t>Projekt 95</t>
  </si>
  <si>
    <t>Projekt 96</t>
  </si>
  <si>
    <t>Projekt 97</t>
  </si>
  <si>
    <t>Projekt 98</t>
  </si>
  <si>
    <t>Projekt 99</t>
  </si>
  <si>
    <t>Projekt 100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</si>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</sst>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33" borderId="0" xfId="0" applyFill="1"/>
    <xf numFmtId="0" fontId="18" fillId="34" borderId="10" xfId="0" applyFont="1" applyFill="1" applyBorder="1"/>
    <xf numFmtId="0" fontId="18" fillId="0" borderId="10" xfId="0" applyFont="1" applyBorder="1"/>
    <xf numFmtId="0" fontId="13" fillId="35" borderId="10" xfId="0" applyFont="1" applyFill="1" applyBorder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Fremdrift lavbunds- og vådområdeprojekter </a:t>
            </a:r>
          </a:p>
          <a:p>
            <a:pPr>
              <a:defRPr/>
            </a:pPr>
            <a:r>
              <a:rPr lang="da-DK"/>
              <a:t>Lokal Trepart xxx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shade val="44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4-844B-4797-A61D-4B1A2983459C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shade val="58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844B-4797-A61D-4B1A2983459C}"/>
              </c:ext>
            </c:extLst>
          </c:dPt>
          <c:dPt>
            <c:idx val="2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shade val="72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844B-4797-A61D-4B1A2983459C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shade val="86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844B-4797-A61D-4B1A2983459C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844B-4797-A61D-4B1A2983459C}"/>
              </c:ext>
            </c:extLst>
          </c:dPt>
          <c:dPt>
            <c:idx val="5"/>
            <c:bubble3D val="0"/>
            <c:spPr>
              <a:solidFill>
                <a:schemeClr val="tx2">
                  <a:lumMod val="25000"/>
                  <a:lumOff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tint val="86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6-844B-4797-A61D-4B1A2983459C}"/>
              </c:ext>
            </c:extLst>
          </c:dPt>
          <c:dPt>
            <c:idx val="6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tint val="72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844B-4797-A61D-4B1A2983459C}"/>
              </c:ext>
            </c:extLst>
          </c:dPt>
          <c:dPt>
            <c:idx val="7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tint val="58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844B-4797-A61D-4B1A2983459C}"/>
              </c:ext>
            </c:extLst>
          </c:dPt>
          <c:dPt>
            <c:idx val="8"/>
            <c:bubble3D val="0"/>
            <c:spPr>
              <a:solidFill>
                <a:schemeClr val="tx2">
                  <a:lumMod val="10000"/>
                  <a:lumOff val="9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tint val="44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844B-4797-A61D-4B1A2983459C}"/>
              </c:ext>
            </c:extLst>
          </c:dPt>
          <c:dLbls>
            <c:dLbl>
              <c:idx val="1"/>
              <c:layout>
                <c:manualLayout>
                  <c:x val="-1.5360984960870008E-2"/>
                  <c:y val="-4.21052554026328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4B-4797-A61D-4B1A2983459C}"/>
                </c:ext>
              </c:extLst>
            </c:dLbl>
            <c:dLbl>
              <c:idx val="2"/>
              <c:layout>
                <c:manualLayout>
                  <c:x val="4.1474659394349023E-2"/>
                  <c:y val="-6.31578831039493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4B-4797-A61D-4B1A2983459C}"/>
                </c:ext>
              </c:extLst>
            </c:dLbl>
            <c:dLbl>
              <c:idx val="3"/>
              <c:layout>
                <c:manualLayout>
                  <c:x val="7.5268826308262926E-2"/>
                  <c:y val="1.40350851342109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4B-4797-A61D-4B1A2983459C}"/>
                </c:ext>
              </c:extLst>
            </c:dLbl>
            <c:dLbl>
              <c:idx val="4"/>
              <c:layout>
                <c:manualLayout>
                  <c:x val="3.5330265410001019E-2"/>
                  <c:y val="9.82455959394766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4B-4797-A61D-4B1A2983459C}"/>
                </c:ext>
              </c:extLst>
            </c:dLbl>
            <c:dLbl>
              <c:idx val="5"/>
              <c:layout>
                <c:manualLayout>
                  <c:x val="4.608295488261002E-3"/>
                  <c:y val="6.31578831039493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4B-4797-A61D-4B1A29834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Lagkagediagram!$A$2:$A$10</c:f>
              <c:strCache>
                <c:ptCount val="9"/>
                <c:pt idx="0">
                  <c:v>Anlagt </c:v>
                </c:pt>
                <c:pt idx="1">
                  <c:v>Under etablering</c:v>
                </c:pt>
                <c:pt idx="2">
                  <c:v>Ansøgt etableringstilsagn</c:v>
                </c:pt>
                <c:pt idx="3">
                  <c:v>Forundersøgelse afsluttet, etableringstilsagn forventes ansøgt 2026</c:v>
                </c:pt>
                <c:pt idx="4">
                  <c:v>Forundersøgelse afsluttet, etableringstilsagn forventes ansøgt 2027</c:v>
                </c:pt>
                <c:pt idx="5">
                  <c:v>Under forundersøgelse</c:v>
                </c:pt>
                <c:pt idx="6">
                  <c:v>Ansøgt forundersøgelsestilsagn</c:v>
                </c:pt>
                <c:pt idx="7">
                  <c:v>Skitseprojekt, forundersøgelsestilsagn forventes ansøgt 2026</c:v>
                </c:pt>
                <c:pt idx="8">
                  <c:v>Skitseprojekt, forundersøgelsestilsagn forventes ansøgt 2027</c:v>
                </c:pt>
              </c:strCache>
            </c:strRef>
          </c:cat>
          <c:val>
            <c:numRef>
              <c:f>Lagkagediagram!$B$2:$B$10</c:f>
              <c:numCache>
                <c:formatCode>General</c:formatCode>
                <c:ptCount val="9"/>
                <c:pt idx="0">
                  <c:v>2</c:v>
                </c:pt>
                <c:pt idx="1">
                  <c:v>7</c:v>
                </c:pt>
                <c:pt idx="2">
                  <c:v>2</c:v>
                </c:pt>
                <c:pt idx="3">
                  <c:v>4</c:v>
                </c:pt>
                <c:pt idx="4">
                  <c:v>2</c:v>
                </c:pt>
                <c:pt idx="5">
                  <c:v>17</c:v>
                </c:pt>
                <c:pt idx="6">
                  <c:v>8</c:v>
                </c:pt>
                <c:pt idx="7">
                  <c:v>11</c:v>
                </c:pt>
                <c:pt idx="8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4B-4797-A61D-4B1A2983459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180975</xdr:rowOff>
    </xdr:from>
    <xdr:to>
      <xdr:col>3</xdr:col>
      <xdr:colOff>600075</xdr:colOff>
      <xdr:row>36</xdr:row>
      <xdr:rowOff>142875</xdr:rowOff>
    </xdr:to>
    <xdr:graphicFrame macro="">
      <xdr:nvGraphicFramePr>
        <xdr:cNvPr id="3" name="Diagram 2" descr="Lagkagediagram der illustrerer fremdriften af lavbunds- og vådområdeprojekter i en lokal trepart. Diagrammet viser på, hvordan projekterne fordeler sig mellem forskellige projektfasen. ">
          <a:extLst>
            <a:ext uri="{FF2B5EF4-FFF2-40B4-BE49-F238E27FC236}">
              <a16:creationId xmlns:a16="http://schemas.microsoft.com/office/drawing/2014/main" id="{9F13F1B1-7DFB-2803-E5E4-487F6B78FC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D9AF39-0007-47DE-B5D0-D9BD26E2F1C7}" name="Tabel1" displayName="Tabel1" ref="A1:A10" totalsRowShown="0">
  <autoFilter ref="A1:A10" xr:uid="{95D9AF39-0007-47DE-B5D0-D9BD26E2F1C7}"/>
  <tableColumns count="1">
    <tableColumn id="1" xr3:uid="{3B21023F-DCB9-4AB9-AC0F-ECE16C5EA7C9}" name="Status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#AltTextNotRequired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A425-A45B-4EF4-A936-CAE4854A71C0}">
  <sheetPr>
    <pageSetUpPr fitToPage="1"/>
  </sheetPr>
  <dimension ref="A1:G101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customWidth="1"/>
    <col min="2" max="2" width="25.85546875" customWidth="1"/>
    <col min="3" max="3" width="25.42578125" customWidth="1"/>
    <col min="4" max="4" width="23.140625" customWidth="1"/>
    <col min="5" max="5" width="61.140625" bestFit="1" customWidth="1"/>
    <col min="6" max="6" width="19.57031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24</v>
      </c>
      <c r="B2" t="s">
        <v>36</v>
      </c>
      <c r="C2" t="s">
        <v>36</v>
      </c>
      <c r="D2" t="s">
        <v>16</v>
      </c>
      <c r="E2" t="s">
        <v>21</v>
      </c>
      <c r="F2" t="s">
        <v>13</v>
      </c>
    </row>
    <row r="3" spans="1:6" x14ac:dyDescent="0.25">
      <c r="A3" t="s">
        <v>25</v>
      </c>
      <c r="B3" t="s">
        <v>48</v>
      </c>
      <c r="C3" t="s">
        <v>48</v>
      </c>
      <c r="D3" t="s">
        <v>16</v>
      </c>
      <c r="E3" t="s">
        <v>21</v>
      </c>
      <c r="F3" t="s">
        <v>13</v>
      </c>
    </row>
    <row r="4" spans="1:6" x14ac:dyDescent="0.25">
      <c r="A4" t="s">
        <v>26</v>
      </c>
      <c r="B4" t="s">
        <v>37</v>
      </c>
      <c r="C4" t="s">
        <v>50</v>
      </c>
      <c r="D4" t="s">
        <v>6</v>
      </c>
      <c r="E4" t="s">
        <v>18</v>
      </c>
      <c r="F4" t="s">
        <v>8</v>
      </c>
    </row>
    <row r="5" spans="1:6" x14ac:dyDescent="0.25">
      <c r="A5" t="s">
        <v>27</v>
      </c>
      <c r="B5" t="s">
        <v>48</v>
      </c>
      <c r="C5" t="s">
        <v>48</v>
      </c>
      <c r="D5" t="s">
        <v>6</v>
      </c>
      <c r="E5" t="s">
        <v>18</v>
      </c>
      <c r="F5" t="s">
        <v>8</v>
      </c>
    </row>
    <row r="6" spans="1:6" x14ac:dyDescent="0.25">
      <c r="A6" t="s">
        <v>28</v>
      </c>
      <c r="B6" t="s">
        <v>34</v>
      </c>
      <c r="C6" t="s">
        <v>34</v>
      </c>
      <c r="D6" t="s">
        <v>9</v>
      </c>
      <c r="E6" t="s">
        <v>12</v>
      </c>
      <c r="F6" t="s">
        <v>8</v>
      </c>
    </row>
    <row r="7" spans="1:6" x14ac:dyDescent="0.25">
      <c r="A7" t="s">
        <v>29</v>
      </c>
      <c r="B7" t="s">
        <v>34</v>
      </c>
      <c r="C7" t="s">
        <v>34</v>
      </c>
      <c r="D7" t="s">
        <v>9</v>
      </c>
      <c r="E7" t="s">
        <v>12</v>
      </c>
      <c r="F7" t="s">
        <v>8</v>
      </c>
    </row>
    <row r="8" spans="1:6" x14ac:dyDescent="0.25">
      <c r="A8" t="s">
        <v>30</v>
      </c>
      <c r="B8" t="s">
        <v>34</v>
      </c>
      <c r="C8" t="s">
        <v>34</v>
      </c>
      <c r="D8" t="s">
        <v>9</v>
      </c>
      <c r="E8" t="s">
        <v>12</v>
      </c>
      <c r="F8" t="s">
        <v>8</v>
      </c>
    </row>
    <row r="9" spans="1:6" x14ac:dyDescent="0.25">
      <c r="A9" t="s">
        <v>31</v>
      </c>
      <c r="B9" t="s">
        <v>35</v>
      </c>
      <c r="C9" t="s">
        <v>38</v>
      </c>
      <c r="D9" t="s">
        <v>9</v>
      </c>
      <c r="E9" t="s">
        <v>12</v>
      </c>
      <c r="F9" t="s">
        <v>8</v>
      </c>
    </row>
    <row r="10" spans="1:6" x14ac:dyDescent="0.25">
      <c r="A10" t="s">
        <v>32</v>
      </c>
      <c r="B10" t="s">
        <v>43</v>
      </c>
      <c r="C10" t="s">
        <v>43</v>
      </c>
      <c r="D10" t="s">
        <v>9</v>
      </c>
      <c r="E10" t="s">
        <v>12</v>
      </c>
      <c r="F10" t="s">
        <v>8</v>
      </c>
    </row>
    <row r="11" spans="1:6" x14ac:dyDescent="0.25">
      <c r="A11" t="s">
        <v>33</v>
      </c>
      <c r="B11" t="s">
        <v>14</v>
      </c>
      <c r="C11" t="s">
        <v>57</v>
      </c>
      <c r="D11" t="s">
        <v>9</v>
      </c>
      <c r="E11" t="s">
        <v>12</v>
      </c>
      <c r="F11" t="s">
        <v>8</v>
      </c>
    </row>
    <row r="12" spans="1:6" x14ac:dyDescent="0.25">
      <c r="A12" t="s">
        <v>64</v>
      </c>
      <c r="B12" t="s">
        <v>48</v>
      </c>
      <c r="C12" t="s">
        <v>48</v>
      </c>
      <c r="D12" t="s">
        <v>9</v>
      </c>
      <c r="E12" t="s">
        <v>12</v>
      </c>
      <c r="F12" t="s">
        <v>8</v>
      </c>
    </row>
    <row r="13" spans="1:6" x14ac:dyDescent="0.25">
      <c r="A13" t="s">
        <v>65</v>
      </c>
      <c r="B13" t="s">
        <v>37</v>
      </c>
      <c r="C13" t="s">
        <v>41</v>
      </c>
      <c r="D13" t="s">
        <v>9</v>
      </c>
      <c r="E13" t="s">
        <v>12</v>
      </c>
      <c r="F13" t="s">
        <v>8</v>
      </c>
    </row>
    <row r="14" spans="1:6" x14ac:dyDescent="0.25">
      <c r="A14" t="s">
        <v>66</v>
      </c>
      <c r="B14" t="s">
        <v>35</v>
      </c>
      <c r="C14" t="s">
        <v>35</v>
      </c>
      <c r="D14" t="s">
        <v>6</v>
      </c>
      <c r="E14" t="s">
        <v>20</v>
      </c>
      <c r="F14" t="s">
        <v>8</v>
      </c>
    </row>
    <row r="15" spans="1:6" x14ac:dyDescent="0.25">
      <c r="A15" t="s">
        <v>67</v>
      </c>
      <c r="B15" t="s">
        <v>35</v>
      </c>
      <c r="C15" t="s">
        <v>35</v>
      </c>
      <c r="D15" t="s">
        <v>6</v>
      </c>
      <c r="E15" t="s">
        <v>20</v>
      </c>
      <c r="F15" t="s">
        <v>8</v>
      </c>
    </row>
    <row r="16" spans="1:6" x14ac:dyDescent="0.25">
      <c r="A16" t="s">
        <v>68</v>
      </c>
      <c r="B16" t="s">
        <v>36</v>
      </c>
      <c r="C16" t="s">
        <v>36</v>
      </c>
      <c r="D16" t="s">
        <v>6</v>
      </c>
      <c r="E16" t="s">
        <v>20</v>
      </c>
      <c r="F16" t="s">
        <v>8</v>
      </c>
    </row>
    <row r="17" spans="1:6" x14ac:dyDescent="0.25">
      <c r="A17" t="s">
        <v>69</v>
      </c>
      <c r="B17" t="s">
        <v>37</v>
      </c>
      <c r="C17" t="s">
        <v>37</v>
      </c>
      <c r="D17" t="s">
        <v>6</v>
      </c>
      <c r="E17" t="s">
        <v>20</v>
      </c>
      <c r="F17" t="s">
        <v>13</v>
      </c>
    </row>
    <row r="18" spans="1:6" x14ac:dyDescent="0.25">
      <c r="A18" t="s">
        <v>70</v>
      </c>
      <c r="B18" t="s">
        <v>35</v>
      </c>
      <c r="C18" t="s">
        <v>35</v>
      </c>
      <c r="D18" t="s">
        <v>6</v>
      </c>
      <c r="E18" t="s">
        <v>19</v>
      </c>
      <c r="F18" t="s">
        <v>13</v>
      </c>
    </row>
    <row r="19" spans="1:6" x14ac:dyDescent="0.25">
      <c r="A19" t="s">
        <v>71</v>
      </c>
      <c r="B19" t="s">
        <v>48</v>
      </c>
      <c r="C19" t="s">
        <v>48</v>
      </c>
      <c r="D19" t="s">
        <v>6</v>
      </c>
      <c r="E19" t="s">
        <v>19</v>
      </c>
      <c r="F19" t="s">
        <v>8</v>
      </c>
    </row>
    <row r="20" spans="1:6" x14ac:dyDescent="0.25">
      <c r="A20" t="s">
        <v>72</v>
      </c>
      <c r="B20" t="s">
        <v>34</v>
      </c>
      <c r="C20" t="s">
        <v>34</v>
      </c>
      <c r="D20" t="s">
        <v>9</v>
      </c>
      <c r="E20" t="s">
        <v>10</v>
      </c>
      <c r="F20" t="s">
        <v>8</v>
      </c>
    </row>
    <row r="21" spans="1:6" x14ac:dyDescent="0.25">
      <c r="A21" t="s">
        <v>73</v>
      </c>
      <c r="B21" t="s">
        <v>34</v>
      </c>
      <c r="C21" t="s">
        <v>40</v>
      </c>
      <c r="D21" t="s">
        <v>9</v>
      </c>
      <c r="E21" t="s">
        <v>10</v>
      </c>
      <c r="F21" t="s">
        <v>8</v>
      </c>
    </row>
    <row r="22" spans="1:6" x14ac:dyDescent="0.25">
      <c r="A22" t="s">
        <v>74</v>
      </c>
      <c r="B22" t="s">
        <v>34</v>
      </c>
      <c r="C22" t="s">
        <v>40</v>
      </c>
      <c r="D22" t="s">
        <v>9</v>
      </c>
      <c r="E22" t="s">
        <v>10</v>
      </c>
      <c r="F22" t="s">
        <v>8</v>
      </c>
    </row>
    <row r="23" spans="1:6" x14ac:dyDescent="0.25">
      <c r="A23" t="s">
        <v>75</v>
      </c>
      <c r="B23" t="s">
        <v>36</v>
      </c>
      <c r="C23" t="s">
        <v>36</v>
      </c>
      <c r="D23" t="s">
        <v>9</v>
      </c>
      <c r="E23" t="s">
        <v>10</v>
      </c>
      <c r="F23" t="s">
        <v>8</v>
      </c>
    </row>
    <row r="24" spans="1:6" x14ac:dyDescent="0.25">
      <c r="A24" t="s">
        <v>76</v>
      </c>
      <c r="B24" t="s">
        <v>36</v>
      </c>
      <c r="C24" t="s">
        <v>36</v>
      </c>
      <c r="D24" t="s">
        <v>9</v>
      </c>
      <c r="E24" t="s">
        <v>10</v>
      </c>
      <c r="F24" t="s">
        <v>8</v>
      </c>
    </row>
    <row r="25" spans="1:6" x14ac:dyDescent="0.25">
      <c r="A25" t="s">
        <v>77</v>
      </c>
      <c r="B25" t="s">
        <v>36</v>
      </c>
      <c r="C25" t="s">
        <v>36</v>
      </c>
      <c r="D25" t="s">
        <v>9</v>
      </c>
      <c r="E25" t="s">
        <v>10</v>
      </c>
      <c r="F25" t="s">
        <v>8</v>
      </c>
    </row>
    <row r="26" spans="1:6" x14ac:dyDescent="0.25">
      <c r="A26" t="s">
        <v>78</v>
      </c>
      <c r="B26" t="s">
        <v>36</v>
      </c>
      <c r="C26" t="s">
        <v>36</v>
      </c>
      <c r="D26" t="s">
        <v>9</v>
      </c>
      <c r="E26" t="s">
        <v>10</v>
      </c>
      <c r="F26" t="s">
        <v>8</v>
      </c>
    </row>
    <row r="27" spans="1:6" x14ac:dyDescent="0.25">
      <c r="A27" t="s">
        <v>79</v>
      </c>
      <c r="B27" t="s">
        <v>52</v>
      </c>
      <c r="C27" t="s">
        <v>52</v>
      </c>
      <c r="D27" t="s">
        <v>9</v>
      </c>
      <c r="E27" t="s">
        <v>10</v>
      </c>
      <c r="F27" t="s">
        <v>8</v>
      </c>
    </row>
    <row r="28" spans="1:6" x14ac:dyDescent="0.25">
      <c r="A28" t="s">
        <v>80</v>
      </c>
      <c r="B28" t="s">
        <v>52</v>
      </c>
      <c r="C28" t="s">
        <v>52</v>
      </c>
      <c r="D28" t="s">
        <v>9</v>
      </c>
      <c r="E28" t="s">
        <v>10</v>
      </c>
      <c r="F28" t="s">
        <v>8</v>
      </c>
    </row>
    <row r="29" spans="1:6" x14ac:dyDescent="0.25">
      <c r="A29" t="s">
        <v>81</v>
      </c>
      <c r="B29" t="s">
        <v>52</v>
      </c>
      <c r="C29" t="s">
        <v>52</v>
      </c>
      <c r="D29" t="s">
        <v>9</v>
      </c>
      <c r="E29" t="s">
        <v>10</v>
      </c>
      <c r="F29" t="s">
        <v>8</v>
      </c>
    </row>
    <row r="30" spans="1:6" x14ac:dyDescent="0.25">
      <c r="A30" t="s">
        <v>82</v>
      </c>
      <c r="B30" t="s">
        <v>52</v>
      </c>
      <c r="C30" t="s">
        <v>52</v>
      </c>
      <c r="D30" t="s">
        <v>9</v>
      </c>
      <c r="E30" t="s">
        <v>10</v>
      </c>
      <c r="F30" t="s">
        <v>8</v>
      </c>
    </row>
    <row r="31" spans="1:6" x14ac:dyDescent="0.25">
      <c r="A31" t="s">
        <v>83</v>
      </c>
      <c r="B31" t="s">
        <v>34</v>
      </c>
      <c r="C31" t="s">
        <v>34</v>
      </c>
      <c r="D31" t="s">
        <v>9</v>
      </c>
      <c r="E31" t="s">
        <v>11</v>
      </c>
      <c r="F31" t="s">
        <v>8</v>
      </c>
    </row>
    <row r="32" spans="1:6" x14ac:dyDescent="0.25">
      <c r="A32" t="s">
        <v>84</v>
      </c>
      <c r="B32" t="s">
        <v>35</v>
      </c>
      <c r="C32" t="s">
        <v>38</v>
      </c>
      <c r="D32" t="s">
        <v>9</v>
      </c>
      <c r="E32" t="s">
        <v>11</v>
      </c>
      <c r="F32" t="s">
        <v>8</v>
      </c>
    </row>
    <row r="33" spans="1:6" x14ac:dyDescent="0.25">
      <c r="A33" t="s">
        <v>85</v>
      </c>
      <c r="B33" t="s">
        <v>36</v>
      </c>
      <c r="C33" t="s">
        <v>39</v>
      </c>
      <c r="D33" t="s">
        <v>9</v>
      </c>
      <c r="E33" t="s">
        <v>11</v>
      </c>
      <c r="F33" t="s">
        <v>8</v>
      </c>
    </row>
    <row r="34" spans="1:6" x14ac:dyDescent="0.25">
      <c r="A34" t="s">
        <v>86</v>
      </c>
      <c r="B34" t="s">
        <v>42</v>
      </c>
      <c r="C34" t="s">
        <v>42</v>
      </c>
      <c r="D34" t="s">
        <v>9</v>
      </c>
      <c r="E34" t="s">
        <v>11</v>
      </c>
      <c r="F34" t="s">
        <v>8</v>
      </c>
    </row>
    <row r="35" spans="1:6" x14ac:dyDescent="0.25">
      <c r="A35" t="s">
        <v>87</v>
      </c>
      <c r="B35" t="s">
        <v>42</v>
      </c>
      <c r="C35" t="s">
        <v>51</v>
      </c>
      <c r="D35" t="s">
        <v>9</v>
      </c>
      <c r="E35" t="s">
        <v>11</v>
      </c>
      <c r="F35" t="s">
        <v>8</v>
      </c>
    </row>
    <row r="36" spans="1:6" x14ac:dyDescent="0.25">
      <c r="A36" t="s">
        <v>88</v>
      </c>
      <c r="B36" t="s">
        <v>43</v>
      </c>
      <c r="C36" t="s">
        <v>43</v>
      </c>
      <c r="D36" t="s">
        <v>9</v>
      </c>
      <c r="E36" t="s">
        <v>11</v>
      </c>
      <c r="F36" t="s">
        <v>8</v>
      </c>
    </row>
    <row r="37" spans="1:6" x14ac:dyDescent="0.25">
      <c r="A37" t="s">
        <v>89</v>
      </c>
      <c r="B37" t="s">
        <v>43</v>
      </c>
      <c r="C37" t="s">
        <v>43</v>
      </c>
      <c r="D37" t="s">
        <v>9</v>
      </c>
      <c r="E37" t="s">
        <v>11</v>
      </c>
      <c r="F37" t="s">
        <v>8</v>
      </c>
    </row>
    <row r="38" spans="1:6" x14ac:dyDescent="0.25">
      <c r="A38" t="s">
        <v>90</v>
      </c>
      <c r="B38" t="s">
        <v>43</v>
      </c>
      <c r="C38" t="s">
        <v>43</v>
      </c>
      <c r="D38" t="s">
        <v>9</v>
      </c>
      <c r="E38" t="s">
        <v>11</v>
      </c>
      <c r="F38" t="s">
        <v>8</v>
      </c>
    </row>
    <row r="39" spans="1:6" x14ac:dyDescent="0.25">
      <c r="A39" t="s">
        <v>91</v>
      </c>
      <c r="B39" t="s">
        <v>43</v>
      </c>
      <c r="C39" t="s">
        <v>43</v>
      </c>
      <c r="D39" t="s">
        <v>9</v>
      </c>
      <c r="E39" t="s">
        <v>11</v>
      </c>
      <c r="F39" t="s">
        <v>8</v>
      </c>
    </row>
    <row r="40" spans="1:6" x14ac:dyDescent="0.25">
      <c r="A40" t="s">
        <v>92</v>
      </c>
      <c r="B40" t="s">
        <v>44</v>
      </c>
      <c r="C40" t="s">
        <v>44</v>
      </c>
      <c r="D40" t="s">
        <v>9</v>
      </c>
      <c r="E40" t="s">
        <v>11</v>
      </c>
      <c r="F40" t="s">
        <v>8</v>
      </c>
    </row>
    <row r="41" spans="1:6" x14ac:dyDescent="0.25">
      <c r="A41" t="s">
        <v>93</v>
      </c>
      <c r="B41" t="s">
        <v>15</v>
      </c>
      <c r="C41" t="s">
        <v>45</v>
      </c>
      <c r="D41" t="s">
        <v>9</v>
      </c>
      <c r="E41" t="s">
        <v>11</v>
      </c>
      <c r="F41" t="s">
        <v>8</v>
      </c>
    </row>
    <row r="42" spans="1:6" x14ac:dyDescent="0.25">
      <c r="A42" t="s">
        <v>94</v>
      </c>
      <c r="B42" t="s">
        <v>46</v>
      </c>
      <c r="C42" t="s">
        <v>46</v>
      </c>
      <c r="D42" t="s">
        <v>9</v>
      </c>
      <c r="E42" t="s">
        <v>11</v>
      </c>
      <c r="F42" t="s">
        <v>8</v>
      </c>
    </row>
    <row r="43" spans="1:6" x14ac:dyDescent="0.25">
      <c r="A43" t="s">
        <v>95</v>
      </c>
      <c r="B43" t="s">
        <v>46</v>
      </c>
      <c r="C43" t="s">
        <v>46</v>
      </c>
      <c r="D43" t="s">
        <v>9</v>
      </c>
      <c r="E43" t="s">
        <v>11</v>
      </c>
      <c r="F43" t="s">
        <v>13</v>
      </c>
    </row>
    <row r="44" spans="1:6" x14ac:dyDescent="0.25">
      <c r="A44" t="s">
        <v>96</v>
      </c>
      <c r="B44" t="s">
        <v>46</v>
      </c>
      <c r="C44" t="s">
        <v>46</v>
      </c>
      <c r="D44" t="s">
        <v>9</v>
      </c>
      <c r="E44" t="s">
        <v>11</v>
      </c>
      <c r="F44" t="s">
        <v>8</v>
      </c>
    </row>
    <row r="45" spans="1:6" x14ac:dyDescent="0.25">
      <c r="A45" t="s">
        <v>97</v>
      </c>
      <c r="B45" t="s">
        <v>35</v>
      </c>
      <c r="C45" t="s">
        <v>59</v>
      </c>
      <c r="D45" t="s">
        <v>9</v>
      </c>
      <c r="E45" t="s">
        <v>11</v>
      </c>
      <c r="F45" t="s">
        <v>8</v>
      </c>
    </row>
    <row r="46" spans="1:6" x14ac:dyDescent="0.25">
      <c r="A46" t="s">
        <v>98</v>
      </c>
      <c r="B46" t="s">
        <v>35</v>
      </c>
      <c r="C46" t="s">
        <v>35</v>
      </c>
      <c r="D46" t="s">
        <v>9</v>
      </c>
      <c r="E46" t="s">
        <v>11</v>
      </c>
      <c r="F46" t="s">
        <v>8</v>
      </c>
    </row>
    <row r="47" spans="1:6" x14ac:dyDescent="0.25">
      <c r="A47" t="s">
        <v>99</v>
      </c>
      <c r="B47" t="s">
        <v>35</v>
      </c>
      <c r="C47" t="s">
        <v>35</v>
      </c>
      <c r="D47" t="s">
        <v>9</v>
      </c>
      <c r="E47" t="s">
        <v>11</v>
      </c>
      <c r="F47" t="s">
        <v>8</v>
      </c>
    </row>
    <row r="48" spans="1:6" x14ac:dyDescent="0.25">
      <c r="A48" t="s">
        <v>100</v>
      </c>
      <c r="B48" t="s">
        <v>35</v>
      </c>
      <c r="C48" t="s">
        <v>35</v>
      </c>
      <c r="D48" t="s">
        <v>9</v>
      </c>
      <c r="E48" t="s">
        <v>11</v>
      </c>
      <c r="F48" t="s">
        <v>8</v>
      </c>
    </row>
    <row r="49" spans="1:7" x14ac:dyDescent="0.25">
      <c r="A49" t="s">
        <v>101</v>
      </c>
      <c r="B49" t="s">
        <v>35</v>
      </c>
      <c r="C49" t="s">
        <v>35</v>
      </c>
      <c r="D49" t="s">
        <v>9</v>
      </c>
      <c r="E49" t="s">
        <v>11</v>
      </c>
      <c r="F49" t="s">
        <v>8</v>
      </c>
    </row>
    <row r="50" spans="1:7" x14ac:dyDescent="0.25">
      <c r="A50" t="s">
        <v>102</v>
      </c>
      <c r="B50" t="s">
        <v>35</v>
      </c>
      <c r="C50" t="s">
        <v>35</v>
      </c>
      <c r="D50" t="s">
        <v>9</v>
      </c>
      <c r="E50" t="s">
        <v>11</v>
      </c>
      <c r="F50" t="s">
        <v>8</v>
      </c>
    </row>
    <row r="51" spans="1:7" x14ac:dyDescent="0.25">
      <c r="A51" t="s">
        <v>103</v>
      </c>
      <c r="B51" t="s">
        <v>35</v>
      </c>
      <c r="C51" t="s">
        <v>35</v>
      </c>
      <c r="D51" t="s">
        <v>9</v>
      </c>
      <c r="E51" t="s">
        <v>11</v>
      </c>
      <c r="F51" t="s">
        <v>8</v>
      </c>
    </row>
    <row r="52" spans="1:7" x14ac:dyDescent="0.25">
      <c r="A52" t="s">
        <v>104</v>
      </c>
      <c r="B52" t="s">
        <v>35</v>
      </c>
      <c r="C52" t="s">
        <v>35</v>
      </c>
      <c r="D52" t="s">
        <v>9</v>
      </c>
      <c r="E52" t="s">
        <v>11</v>
      </c>
      <c r="F52" t="s">
        <v>8</v>
      </c>
    </row>
    <row r="53" spans="1:7" x14ac:dyDescent="0.25">
      <c r="A53" t="s">
        <v>105</v>
      </c>
      <c r="B53" t="s">
        <v>14</v>
      </c>
      <c r="C53" t="s">
        <v>36</v>
      </c>
      <c r="D53" t="s">
        <v>9</v>
      </c>
      <c r="E53" t="s">
        <v>11</v>
      </c>
      <c r="F53" t="s">
        <v>8</v>
      </c>
    </row>
    <row r="54" spans="1:7" s="2" customFormat="1" x14ac:dyDescent="0.25">
      <c r="A54" t="s">
        <v>106</v>
      </c>
      <c r="B54" t="s">
        <v>36</v>
      </c>
      <c r="C54" t="s">
        <v>36</v>
      </c>
      <c r="D54" t="s">
        <v>9</v>
      </c>
      <c r="E54" t="s">
        <v>11</v>
      </c>
      <c r="F54" t="s">
        <v>8</v>
      </c>
      <c r="G54"/>
    </row>
    <row r="55" spans="1:7" x14ac:dyDescent="0.25">
      <c r="A55" t="s">
        <v>107</v>
      </c>
      <c r="B55" t="s">
        <v>36</v>
      </c>
      <c r="C55" t="s">
        <v>36</v>
      </c>
      <c r="D55" t="s">
        <v>9</v>
      </c>
      <c r="E55" t="s">
        <v>11</v>
      </c>
      <c r="F55" t="s">
        <v>8</v>
      </c>
    </row>
    <row r="56" spans="1:7" x14ac:dyDescent="0.25">
      <c r="A56" t="s">
        <v>108</v>
      </c>
      <c r="B56" t="s">
        <v>36</v>
      </c>
      <c r="C56" t="s">
        <v>36</v>
      </c>
      <c r="D56" t="s">
        <v>9</v>
      </c>
      <c r="E56" t="s">
        <v>11</v>
      </c>
      <c r="F56" t="s">
        <v>8</v>
      </c>
    </row>
    <row r="57" spans="1:7" x14ac:dyDescent="0.25">
      <c r="A57" t="s">
        <v>109</v>
      </c>
      <c r="B57" t="s">
        <v>36</v>
      </c>
      <c r="C57" t="s">
        <v>36</v>
      </c>
      <c r="D57" t="s">
        <v>9</v>
      </c>
      <c r="E57" t="s">
        <v>11</v>
      </c>
      <c r="F57" t="s">
        <v>8</v>
      </c>
    </row>
    <row r="58" spans="1:7" x14ac:dyDescent="0.25">
      <c r="A58" t="s">
        <v>110</v>
      </c>
      <c r="B58" t="s">
        <v>36</v>
      </c>
      <c r="C58" t="s">
        <v>36</v>
      </c>
      <c r="D58" t="s">
        <v>9</v>
      </c>
      <c r="E58" t="s">
        <v>11</v>
      </c>
      <c r="F58" t="s">
        <v>8</v>
      </c>
    </row>
    <row r="59" spans="1:7" x14ac:dyDescent="0.25">
      <c r="A59" t="s">
        <v>111</v>
      </c>
      <c r="B59" t="s">
        <v>36</v>
      </c>
      <c r="C59" t="s">
        <v>36</v>
      </c>
      <c r="D59" t="s">
        <v>9</v>
      </c>
      <c r="E59" t="s">
        <v>11</v>
      </c>
      <c r="F59" t="s">
        <v>8</v>
      </c>
    </row>
    <row r="60" spans="1:7" x14ac:dyDescent="0.25">
      <c r="A60" t="s">
        <v>112</v>
      </c>
      <c r="B60" t="s">
        <v>36</v>
      </c>
      <c r="C60" t="s">
        <v>55</v>
      </c>
      <c r="D60" t="s">
        <v>9</v>
      </c>
      <c r="E60" t="s">
        <v>11</v>
      </c>
      <c r="F60" t="s">
        <v>8</v>
      </c>
    </row>
    <row r="61" spans="1:7" s="2" customFormat="1" x14ac:dyDescent="0.25">
      <c r="A61" t="s">
        <v>113</v>
      </c>
      <c r="B61" t="s">
        <v>36</v>
      </c>
      <c r="C61" t="s">
        <v>57</v>
      </c>
      <c r="D61" t="s">
        <v>9</v>
      </c>
      <c r="E61" t="s">
        <v>11</v>
      </c>
      <c r="F61" t="s">
        <v>8</v>
      </c>
      <c r="G61"/>
    </row>
    <row r="62" spans="1:7" x14ac:dyDescent="0.25">
      <c r="A62" t="s">
        <v>114</v>
      </c>
      <c r="B62" t="s">
        <v>48</v>
      </c>
      <c r="C62" t="s">
        <v>57</v>
      </c>
      <c r="D62" t="s">
        <v>9</v>
      </c>
      <c r="E62" t="s">
        <v>11</v>
      </c>
      <c r="F62" t="s">
        <v>8</v>
      </c>
    </row>
    <row r="63" spans="1:7" x14ac:dyDescent="0.25">
      <c r="A63" t="s">
        <v>115</v>
      </c>
      <c r="B63" t="s">
        <v>14</v>
      </c>
      <c r="C63" t="s">
        <v>52</v>
      </c>
      <c r="D63" t="s">
        <v>9</v>
      </c>
      <c r="E63" t="s">
        <v>11</v>
      </c>
      <c r="F63" t="s">
        <v>8</v>
      </c>
    </row>
    <row r="64" spans="1:7" x14ac:dyDescent="0.25">
      <c r="A64" t="s">
        <v>116</v>
      </c>
      <c r="B64" t="s">
        <v>52</v>
      </c>
      <c r="C64" t="s">
        <v>52</v>
      </c>
      <c r="D64" t="s">
        <v>9</v>
      </c>
      <c r="E64" t="s">
        <v>11</v>
      </c>
      <c r="F64" t="s">
        <v>8</v>
      </c>
    </row>
    <row r="65" spans="1:6" x14ac:dyDescent="0.25">
      <c r="A65" t="s">
        <v>117</v>
      </c>
      <c r="B65" t="s">
        <v>52</v>
      </c>
      <c r="C65" t="s">
        <v>52</v>
      </c>
      <c r="D65" t="s">
        <v>9</v>
      </c>
      <c r="E65" t="s">
        <v>11</v>
      </c>
      <c r="F65" t="s">
        <v>8</v>
      </c>
    </row>
    <row r="66" spans="1:6" x14ac:dyDescent="0.25">
      <c r="A66" t="s">
        <v>118</v>
      </c>
      <c r="B66" t="s">
        <v>15</v>
      </c>
      <c r="C66" t="s">
        <v>54</v>
      </c>
      <c r="D66" t="s">
        <v>9</v>
      </c>
      <c r="E66" t="s">
        <v>11</v>
      </c>
      <c r="F66" t="s">
        <v>8</v>
      </c>
    </row>
    <row r="67" spans="1:6" x14ac:dyDescent="0.25">
      <c r="A67" t="s">
        <v>119</v>
      </c>
      <c r="B67" t="s">
        <v>58</v>
      </c>
      <c r="C67" t="s">
        <v>58</v>
      </c>
      <c r="D67" t="s">
        <v>9</v>
      </c>
      <c r="E67" t="s">
        <v>11</v>
      </c>
      <c r="F67" t="s">
        <v>8</v>
      </c>
    </row>
    <row r="68" spans="1:6" x14ac:dyDescent="0.25">
      <c r="A68" t="s">
        <v>120</v>
      </c>
      <c r="B68" t="s">
        <v>58</v>
      </c>
      <c r="C68" t="s">
        <v>58</v>
      </c>
      <c r="D68" t="s">
        <v>9</v>
      </c>
      <c r="E68" t="s">
        <v>11</v>
      </c>
      <c r="F68" t="s">
        <v>8</v>
      </c>
    </row>
    <row r="69" spans="1:6" x14ac:dyDescent="0.25">
      <c r="A69" t="s">
        <v>121</v>
      </c>
      <c r="B69" t="s">
        <v>58</v>
      </c>
      <c r="C69" t="s">
        <v>58</v>
      </c>
      <c r="D69" t="s">
        <v>9</v>
      </c>
      <c r="E69" t="s">
        <v>11</v>
      </c>
      <c r="F69" t="s">
        <v>13</v>
      </c>
    </row>
    <row r="70" spans="1:6" x14ac:dyDescent="0.25">
      <c r="A70" t="s">
        <v>122</v>
      </c>
      <c r="B70" t="s">
        <v>58</v>
      </c>
      <c r="C70" t="s">
        <v>61</v>
      </c>
      <c r="D70" t="s">
        <v>9</v>
      </c>
      <c r="E70" t="s">
        <v>11</v>
      </c>
      <c r="F70" t="s">
        <v>8</v>
      </c>
    </row>
    <row r="71" spans="1:6" x14ac:dyDescent="0.25">
      <c r="A71" t="s">
        <v>123</v>
      </c>
      <c r="B71" t="s">
        <v>63</v>
      </c>
      <c r="C71" t="s">
        <v>63</v>
      </c>
      <c r="D71" t="s">
        <v>9</v>
      </c>
      <c r="E71" t="s">
        <v>11</v>
      </c>
      <c r="F71" t="s">
        <v>13</v>
      </c>
    </row>
    <row r="72" spans="1:6" x14ac:dyDescent="0.25">
      <c r="A72" t="s">
        <v>124</v>
      </c>
      <c r="B72" t="s">
        <v>63</v>
      </c>
      <c r="C72" t="s">
        <v>63</v>
      </c>
      <c r="D72" t="s">
        <v>9</v>
      </c>
      <c r="E72" t="s">
        <v>11</v>
      </c>
      <c r="F72" t="s">
        <v>13</v>
      </c>
    </row>
    <row r="73" spans="1:6" x14ac:dyDescent="0.25">
      <c r="A73" t="s">
        <v>125</v>
      </c>
      <c r="B73" t="s">
        <v>48</v>
      </c>
      <c r="C73" t="s">
        <v>48</v>
      </c>
      <c r="D73" t="s">
        <v>9</v>
      </c>
      <c r="E73" t="s">
        <v>11</v>
      </c>
      <c r="F73" t="s">
        <v>8</v>
      </c>
    </row>
    <row r="74" spans="1:6" x14ac:dyDescent="0.25">
      <c r="A74" t="s">
        <v>126</v>
      </c>
      <c r="B74" t="s">
        <v>48</v>
      </c>
      <c r="C74" t="s">
        <v>48</v>
      </c>
      <c r="D74" t="s">
        <v>9</v>
      </c>
      <c r="E74" t="s">
        <v>11</v>
      </c>
      <c r="F74" t="s">
        <v>8</v>
      </c>
    </row>
    <row r="75" spans="1:6" x14ac:dyDescent="0.25">
      <c r="A75" t="s">
        <v>127</v>
      </c>
      <c r="B75" t="s">
        <v>48</v>
      </c>
      <c r="C75" t="s">
        <v>48</v>
      </c>
      <c r="D75" t="s">
        <v>9</v>
      </c>
      <c r="E75" t="s">
        <v>11</v>
      </c>
      <c r="F75" t="s">
        <v>13</v>
      </c>
    </row>
    <row r="76" spans="1:6" x14ac:dyDescent="0.25">
      <c r="A76" t="s">
        <v>128</v>
      </c>
      <c r="B76" t="s">
        <v>48</v>
      </c>
      <c r="C76" t="s">
        <v>48</v>
      </c>
      <c r="D76" t="s">
        <v>9</v>
      </c>
      <c r="E76" t="s">
        <v>11</v>
      </c>
      <c r="F76" t="s">
        <v>8</v>
      </c>
    </row>
    <row r="77" spans="1:6" x14ac:dyDescent="0.25">
      <c r="A77" t="s">
        <v>129</v>
      </c>
      <c r="B77" t="s">
        <v>34</v>
      </c>
      <c r="C77" t="s">
        <v>62</v>
      </c>
      <c r="D77" t="s">
        <v>9</v>
      </c>
      <c r="E77" t="s">
        <v>11</v>
      </c>
      <c r="F77" t="s">
        <v>8</v>
      </c>
    </row>
    <row r="78" spans="1:6" x14ac:dyDescent="0.25">
      <c r="A78" t="s">
        <v>130</v>
      </c>
      <c r="B78" t="s">
        <v>14</v>
      </c>
      <c r="C78" t="s">
        <v>34</v>
      </c>
      <c r="D78" t="s">
        <v>16</v>
      </c>
      <c r="E78" t="s">
        <v>17</v>
      </c>
      <c r="F78" t="s">
        <v>13</v>
      </c>
    </row>
    <row r="79" spans="1:6" x14ac:dyDescent="0.25">
      <c r="A79" t="s">
        <v>131</v>
      </c>
      <c r="B79" t="s">
        <v>14</v>
      </c>
      <c r="C79" t="s">
        <v>34</v>
      </c>
      <c r="D79" t="s">
        <v>16</v>
      </c>
      <c r="E79" t="s">
        <v>17</v>
      </c>
      <c r="F79" t="s">
        <v>8</v>
      </c>
    </row>
    <row r="80" spans="1:6" x14ac:dyDescent="0.25">
      <c r="A80" t="s">
        <v>132</v>
      </c>
      <c r="B80" t="s">
        <v>36</v>
      </c>
      <c r="C80" t="s">
        <v>36</v>
      </c>
      <c r="D80" t="s">
        <v>16</v>
      </c>
      <c r="E80" t="s">
        <v>17</v>
      </c>
      <c r="F80" t="s">
        <v>13</v>
      </c>
    </row>
    <row r="81" spans="1:6" x14ac:dyDescent="0.25">
      <c r="A81" t="s">
        <v>133</v>
      </c>
      <c r="B81" t="s">
        <v>36</v>
      </c>
      <c r="C81" t="s">
        <v>36</v>
      </c>
      <c r="D81" t="s">
        <v>16</v>
      </c>
      <c r="E81" t="s">
        <v>17</v>
      </c>
      <c r="F81" t="s">
        <v>8</v>
      </c>
    </row>
    <row r="82" spans="1:6" x14ac:dyDescent="0.25">
      <c r="A82" t="s">
        <v>134</v>
      </c>
      <c r="B82" t="s">
        <v>14</v>
      </c>
      <c r="C82" t="s">
        <v>52</v>
      </c>
      <c r="D82" t="s">
        <v>16</v>
      </c>
      <c r="E82" t="s">
        <v>17</v>
      </c>
      <c r="F82" t="s">
        <v>8</v>
      </c>
    </row>
    <row r="83" spans="1:6" x14ac:dyDescent="0.25">
      <c r="A83" t="s">
        <v>135</v>
      </c>
      <c r="B83" t="s">
        <v>14</v>
      </c>
      <c r="C83" t="s">
        <v>48</v>
      </c>
      <c r="D83" t="s">
        <v>16</v>
      </c>
      <c r="E83" t="s">
        <v>17</v>
      </c>
      <c r="F83" t="s">
        <v>8</v>
      </c>
    </row>
    <row r="84" spans="1:6" x14ac:dyDescent="0.25">
      <c r="A84" t="s">
        <v>136</v>
      </c>
      <c r="B84" t="s">
        <v>48</v>
      </c>
      <c r="C84" t="s">
        <v>48</v>
      </c>
      <c r="D84" t="s">
        <v>16</v>
      </c>
      <c r="E84" t="s">
        <v>17</v>
      </c>
      <c r="F84" t="s">
        <v>8</v>
      </c>
    </row>
    <row r="85" spans="1:6" x14ac:dyDescent="0.25">
      <c r="A85" t="s">
        <v>137</v>
      </c>
      <c r="B85" t="s">
        <v>35</v>
      </c>
      <c r="C85" t="s">
        <v>38</v>
      </c>
      <c r="D85" t="s">
        <v>6</v>
      </c>
      <c r="E85" t="s">
        <v>7</v>
      </c>
      <c r="F85" t="s">
        <v>8</v>
      </c>
    </row>
    <row r="86" spans="1:6" x14ac:dyDescent="0.25">
      <c r="A86" t="s">
        <v>138</v>
      </c>
      <c r="B86" t="s">
        <v>34</v>
      </c>
      <c r="C86" t="s">
        <v>49</v>
      </c>
      <c r="D86" t="s">
        <v>6</v>
      </c>
      <c r="E86" t="s">
        <v>7</v>
      </c>
      <c r="F86" t="s">
        <v>8</v>
      </c>
    </row>
    <row r="87" spans="1:6" x14ac:dyDescent="0.25">
      <c r="A87" t="s">
        <v>139</v>
      </c>
      <c r="B87" t="s">
        <v>42</v>
      </c>
      <c r="C87" t="s">
        <v>42</v>
      </c>
      <c r="D87" t="s">
        <v>6</v>
      </c>
      <c r="E87" t="s">
        <v>7</v>
      </c>
      <c r="F87" t="s">
        <v>8</v>
      </c>
    </row>
    <row r="88" spans="1:6" x14ac:dyDescent="0.25">
      <c r="A88" t="s">
        <v>140</v>
      </c>
      <c r="B88" t="s">
        <v>42</v>
      </c>
      <c r="C88" t="s">
        <v>42</v>
      </c>
      <c r="D88" t="s">
        <v>6</v>
      </c>
      <c r="E88" t="s">
        <v>7</v>
      </c>
      <c r="F88" t="s">
        <v>8</v>
      </c>
    </row>
    <row r="89" spans="1:6" x14ac:dyDescent="0.25">
      <c r="A89" t="s">
        <v>141</v>
      </c>
      <c r="B89" t="s">
        <v>46</v>
      </c>
      <c r="C89" t="s">
        <v>46</v>
      </c>
      <c r="D89" t="s">
        <v>6</v>
      </c>
      <c r="E89" t="s">
        <v>7</v>
      </c>
      <c r="F89" t="s">
        <v>13</v>
      </c>
    </row>
    <row r="90" spans="1:6" x14ac:dyDescent="0.25">
      <c r="A90" t="s">
        <v>142</v>
      </c>
      <c r="B90" t="s">
        <v>46</v>
      </c>
      <c r="C90" t="s">
        <v>46</v>
      </c>
      <c r="D90" t="s">
        <v>6</v>
      </c>
      <c r="E90" t="s">
        <v>7</v>
      </c>
      <c r="F90" t="s">
        <v>13</v>
      </c>
    </row>
    <row r="91" spans="1:6" x14ac:dyDescent="0.25">
      <c r="A91" t="s">
        <v>143</v>
      </c>
      <c r="B91" t="s">
        <v>35</v>
      </c>
      <c r="C91" t="s">
        <v>35</v>
      </c>
      <c r="D91" t="s">
        <v>6</v>
      </c>
      <c r="E91" t="s">
        <v>7</v>
      </c>
      <c r="F91" t="s">
        <v>8</v>
      </c>
    </row>
    <row r="92" spans="1:6" x14ac:dyDescent="0.25">
      <c r="A92" t="s">
        <v>144</v>
      </c>
      <c r="B92" t="s">
        <v>35</v>
      </c>
      <c r="C92" t="s">
        <v>35</v>
      </c>
      <c r="D92" t="s">
        <v>6</v>
      </c>
      <c r="E92" t="s">
        <v>7</v>
      </c>
      <c r="F92" t="s">
        <v>8</v>
      </c>
    </row>
    <row r="93" spans="1:6" x14ac:dyDescent="0.25">
      <c r="A93" t="s">
        <v>145</v>
      </c>
      <c r="B93" t="s">
        <v>35</v>
      </c>
      <c r="C93" t="s">
        <v>35</v>
      </c>
      <c r="D93" t="s">
        <v>6</v>
      </c>
      <c r="E93" t="s">
        <v>7</v>
      </c>
      <c r="F93" t="s">
        <v>8</v>
      </c>
    </row>
    <row r="94" spans="1:6" x14ac:dyDescent="0.25">
      <c r="A94" t="s">
        <v>146</v>
      </c>
      <c r="B94" t="s">
        <v>46</v>
      </c>
      <c r="C94" t="s">
        <v>47</v>
      </c>
      <c r="D94" t="s">
        <v>6</v>
      </c>
      <c r="E94" t="s">
        <v>7</v>
      </c>
      <c r="F94" t="s">
        <v>8</v>
      </c>
    </row>
    <row r="95" spans="1:6" x14ac:dyDescent="0.25">
      <c r="A95" t="s">
        <v>147</v>
      </c>
      <c r="B95" t="s">
        <v>48</v>
      </c>
      <c r="C95" t="s">
        <v>60</v>
      </c>
      <c r="D95" t="s">
        <v>6</v>
      </c>
      <c r="E95" t="s">
        <v>7</v>
      </c>
      <c r="F95" t="s">
        <v>8</v>
      </c>
    </row>
    <row r="96" spans="1:6" x14ac:dyDescent="0.25">
      <c r="A96" t="s">
        <v>148</v>
      </c>
      <c r="B96" t="s">
        <v>36</v>
      </c>
      <c r="C96" t="s">
        <v>36</v>
      </c>
      <c r="D96" t="s">
        <v>6</v>
      </c>
      <c r="E96" t="s">
        <v>7</v>
      </c>
      <c r="F96" t="s">
        <v>13</v>
      </c>
    </row>
    <row r="97" spans="1:6" x14ac:dyDescent="0.25">
      <c r="A97" t="s">
        <v>149</v>
      </c>
      <c r="B97" t="s">
        <v>36</v>
      </c>
      <c r="C97" t="s">
        <v>56</v>
      </c>
      <c r="D97" t="s">
        <v>6</v>
      </c>
      <c r="E97" t="s">
        <v>7</v>
      </c>
      <c r="F97" t="s">
        <v>8</v>
      </c>
    </row>
    <row r="98" spans="1:6" x14ac:dyDescent="0.25">
      <c r="A98" t="s">
        <v>150</v>
      </c>
      <c r="B98" t="s">
        <v>14</v>
      </c>
      <c r="C98" t="s">
        <v>52</v>
      </c>
      <c r="D98" t="s">
        <v>6</v>
      </c>
      <c r="E98" t="s">
        <v>7</v>
      </c>
      <c r="F98" t="s">
        <v>8</v>
      </c>
    </row>
    <row r="99" spans="1:6" x14ac:dyDescent="0.25">
      <c r="A99" t="s">
        <v>151</v>
      </c>
      <c r="B99" t="s">
        <v>52</v>
      </c>
      <c r="C99" t="s">
        <v>52</v>
      </c>
      <c r="D99" t="s">
        <v>6</v>
      </c>
      <c r="E99" t="s">
        <v>7</v>
      </c>
      <c r="F99" t="s">
        <v>8</v>
      </c>
    </row>
    <row r="100" spans="1:6" x14ac:dyDescent="0.25">
      <c r="A100" t="s">
        <v>152</v>
      </c>
      <c r="B100" t="s">
        <v>14</v>
      </c>
      <c r="C100" t="s">
        <v>53</v>
      </c>
      <c r="D100" t="s">
        <v>6</v>
      </c>
      <c r="E100" t="s">
        <v>7</v>
      </c>
      <c r="F100" t="s">
        <v>8</v>
      </c>
    </row>
    <row r="101" spans="1:6" x14ac:dyDescent="0.25">
      <c r="A101" t="s">
        <v>153</v>
      </c>
      <c r="B101" t="s">
        <v>48</v>
      </c>
      <c r="C101" t="s">
        <v>48</v>
      </c>
      <c r="D101" t="s">
        <v>6</v>
      </c>
      <c r="E101" t="s">
        <v>7</v>
      </c>
      <c r="F101" t="s">
        <v>8</v>
      </c>
    </row>
  </sheetData>
  <autoFilter ref="A1:F101" xr:uid="{6069A425-A45B-4EF4-A936-CAE4854A71C0}">
    <sortState xmlns:xlrd2="http://schemas.microsoft.com/office/spreadsheetml/2017/richdata2" ref="A2:F101">
      <sortCondition ref="E1:E101"/>
    </sortState>
  </autoFilter>
  <sortState xmlns:xlrd2="http://schemas.microsoft.com/office/spreadsheetml/2017/richdata2" ref="A2:F103">
    <sortCondition ref="E2:E103"/>
  </sortState>
  <printOptions headings="1" gridLines="1"/>
  <pageMargins left="0.7" right="0.7" top="0.75" bottom="0.75" header="0.3" footer="0.3"/>
  <pageSetup paperSize="8" scale="6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5AA2F8B-C6A0-45B6-A836-B4D0D599C508}">
          <x14:formula1>
            <xm:f>Valgmuligheder!$A$2:$A$10</xm:f>
          </x14:formula1>
          <xm:sqref>E1:E1048576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84F2-D70E-4B76-8021-321038961EA6}">
  <dimension ref="A1:A10"/>
  <sheetViews>
    <sheetView zoomScaleNormal="100" workbookViewId="0">
      <selection sqref="A1:A10"/>
    </sheetView>
  </sheetViews>
  <sheetFormatPr defaultRowHeight="15" x14ac:dyDescent="0.25"/>
  <cols>
    <col min="1" max="1" width="61.140625" bestFit="1" customWidth="1"/>
  </cols>
  <sheetData>
    <row r="1" spans="1:1" x14ac:dyDescent="0.25">
      <c r="A1" t="s">
        <v>22</v>
      </c>
    </row>
    <row r="2" spans="1:1" x14ac:dyDescent="0.25">
      <c r="A2" t="s">
        <v>21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20</v>
      </c>
    </row>
    <row r="6" spans="1:1" x14ac:dyDescent="0.25">
      <c r="A6" t="s">
        <v>19</v>
      </c>
    </row>
    <row r="7" spans="1:1" x14ac:dyDescent="0.25">
      <c r="A7" t="s">
        <v>7</v>
      </c>
    </row>
    <row r="8" spans="1:1" x14ac:dyDescent="0.25">
      <c r="A8" t="s">
        <v>12</v>
      </c>
    </row>
    <row r="9" spans="1:1" x14ac:dyDescent="0.25">
      <c r="A9" t="s">
        <v>10</v>
      </c>
    </row>
    <row r="10" spans="1:1" x14ac:dyDescent="0.25">
      <c r="A10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3D14-432F-4A34-9CCA-FAC0B588235B}">
  <dimension ref="A1:B11"/>
  <sheetViews>
    <sheetView tabSelected="1" zoomScaleNormal="100" workbookViewId="0"/>
  </sheetViews>
  <sheetFormatPr defaultRowHeight="15" x14ac:dyDescent="0.25"/>
  <cols>
    <col min="1" max="1" width="59.85546875" bestFit="1" customWidth="1"/>
  </cols>
  <sheetData>
    <row r="1" spans="1:2" x14ac:dyDescent="0.25">
      <c r="A1" s="5" t="s">
        <v>22</v>
      </c>
      <c r="B1" s="5" t="s">
        <v>154</v>
      </c>
    </row>
    <row r="2" spans="1:2" x14ac:dyDescent="0.25">
      <c r="A2" s="3" t="s">
        <v>21</v>
      </c>
      <c r="B2" s="3">
        <f>COUNTIF('Fremdrift omlægningsplan'!E:E,"Anlagt ")</f>
        <v>2</v>
      </c>
    </row>
    <row r="3" spans="1:2" x14ac:dyDescent="0.25">
      <c r="A3" s="4" t="s">
        <v>17</v>
      </c>
      <c r="B3" s="4">
        <f>COUNTIF('Fremdrift omlægningsplan'!E:E,"Under etablering")</f>
        <v>7</v>
      </c>
    </row>
    <row r="4" spans="1:2" x14ac:dyDescent="0.25">
      <c r="A4" s="3" t="s">
        <v>18</v>
      </c>
      <c r="B4" s="3">
        <f>COUNTIF('Fremdrift omlægningsplan'!E:E,"Ansøgt etableringstilsagn")</f>
        <v>2</v>
      </c>
    </row>
    <row r="5" spans="1:2" x14ac:dyDescent="0.25">
      <c r="A5" s="4" t="s">
        <v>20</v>
      </c>
      <c r="B5" s="4">
        <f>COUNTIF('Fremdrift omlægningsplan'!E:E,"Forundersøgelse afsluttet, etableringstilsagn forventes ansøgt 2026")</f>
        <v>4</v>
      </c>
    </row>
    <row r="6" spans="1:2" x14ac:dyDescent="0.25">
      <c r="A6" s="3" t="s">
        <v>19</v>
      </c>
      <c r="B6" s="3">
        <f>COUNTIF('Fremdrift omlægningsplan'!E:E,"Forundersøgelse afsluttet, etableringstilsagn forventes ansøgt 2027")</f>
        <v>2</v>
      </c>
    </row>
    <row r="7" spans="1:2" x14ac:dyDescent="0.25">
      <c r="A7" s="4" t="s">
        <v>7</v>
      </c>
      <c r="B7" s="4">
        <f>COUNTIF('Fremdrift omlægningsplan'!E:E,"Under forundersøgelse")</f>
        <v>17</v>
      </c>
    </row>
    <row r="8" spans="1:2" x14ac:dyDescent="0.25">
      <c r="A8" s="3" t="s">
        <v>12</v>
      </c>
      <c r="B8" s="3">
        <f>COUNTIF('Fremdrift omlægningsplan'!E:E,"Ansøgt forundersøgelsestilsagn")</f>
        <v>8</v>
      </c>
    </row>
    <row r="9" spans="1:2" x14ac:dyDescent="0.25">
      <c r="A9" s="4" t="s">
        <v>10</v>
      </c>
      <c r="B9" s="4">
        <f>COUNTIF('Fremdrift omlægningsplan'!E:E,"Skitseprojekt, forundersøgelsestilsagn forventes ansøgt 2026")</f>
        <v>11</v>
      </c>
    </row>
    <row r="10" spans="1:2" x14ac:dyDescent="0.25">
      <c r="A10" s="3" t="s">
        <v>11</v>
      </c>
      <c r="B10" s="3">
        <f>COUNTIF('Fremdrift omlægningsplan'!E:E,"Skitseprojekt, forundersøgelsestilsagn forventes ansøgt 2027")</f>
        <v>47</v>
      </c>
    </row>
    <row r="11" spans="1:2" x14ac:dyDescent="0.25">
      <c r="A11" s="4" t="s">
        <v>23</v>
      </c>
      <c r="B11" s="4">
        <f>SUM(B2:B10)</f>
        <v>100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25530B28A5D90E4E82427B9CD13CB310" ma:contentTypeVersion="2" ma:contentTypeDescription="GetOrganized dokument" ma:contentTypeScope="" ma:versionID="e190e65e4c7b309d4f1100b78db5d5e2">
  <xsd:schema xmlns:xsd="http://www.w3.org/2001/XMLSchema" xmlns:xs="http://www.w3.org/2001/XMLSchema" xmlns:p="http://schemas.microsoft.com/office/2006/metadata/properties" xmlns:ns1="http://schemas.microsoft.com/sharepoint/v3" xmlns:ns2="6364FA69-CC22-4961-B2F4-B3C77E9F43DE" xmlns:ns3="6364fa69-cc22-4961-b2f4-b3c77e9f43de" targetNamespace="http://schemas.microsoft.com/office/2006/metadata/properties" ma:root="true" ma:fieldsID="e807c6bef92b1e4bc2be530beef99bd9" ns1:_="" ns2:_="" ns3:_="">
    <xsd:import namespace="http://schemas.microsoft.com/sharepoint/v3"/>
    <xsd:import namespace="6364FA69-CC22-4961-B2F4-B3C77E9F43DE"/>
    <xsd:import namespace="6364fa69-cc22-4961-b2f4-b3c77e9f43de"/>
    <xsd:element name="properties">
      <xsd:complexType>
        <xsd:sequence>
          <xsd:element name="documentManagement">
            <xsd:complexType>
              <xsd:all>
                <xsd:element ref="ns2:Dokumenttype"/>
                <xsd:element ref="ns2:DocumentDescription" minOccurs="0"/>
                <xsd:element ref="ns2:CCMAgendaDocumentStatus" minOccurs="0"/>
                <xsd:element ref="ns2:CCMAgendaStatus" minOccurs="0"/>
                <xsd:element ref="ns2:CCMMeetingCaseLink" minOccurs="0"/>
                <xsd:element ref="ns2:AgendaStatusIcon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2:CCMMeetingCaseId" minOccurs="0"/>
                <xsd:element ref="ns2:CCMMeetingCaseInstanceId" minOccurs="0"/>
                <xsd:element ref="ns2:CCMAgendaItemId" minOccurs="0"/>
                <xsd:element ref="ns1:CCMTemplateID" minOccurs="0"/>
                <xsd:element ref="ns1:CCMVisualId" minOccurs="0"/>
                <xsd:element ref="ns1:CCMConversation" minOccurs="0"/>
                <xsd:element ref="ns1:CCMOriginalDocID" minOccurs="0"/>
                <xsd:element ref="ns1:CCMMetadataExtractionStatus" minOccurs="0"/>
                <xsd:element ref="ns1:CCMPageCount" minOccurs="0"/>
                <xsd:element ref="ns1:CCMCommentCount" minOccurs="0"/>
                <xsd:element ref="ns1:CCMPreviewAnnotationsTasks" minOccurs="0"/>
                <xsd:element ref="ns1:CCMCognitiveType" minOccurs="0"/>
                <xsd:element ref="ns1:CCMOnlineStatus" minOccurs="0"/>
                <xsd:element ref="ns1:CCMDocumentReadIndicator" minOccurs="0"/>
                <xsd:element ref="ns2:Classification" minOccurs="0"/>
                <xsd:element ref="ns2:Recipient" minOccurs="0"/>
                <xsd:element ref="ns2:Sender" minOccurs="0"/>
                <xsd:element ref="ns2:Date" minOccurs="0"/>
                <xsd:element ref="ns3:CCMMultipleTransferTransactionID" minOccurs="0"/>
                <xsd:element ref="ns3:CCMMeetingCase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aseID" ma:index="14" nillable="true" ma:displayName="Sags ID" ma:default="Tildeler" ma:internalName="CaseID" ma:readOnly="true">
      <xsd:simpleType>
        <xsd:restriction base="dms:Text"/>
      </xsd:simpleType>
    </xsd:element>
    <xsd:element name="DocID" ma:index="15" nillable="true" ma:displayName="Dok ID" ma:default="Tildeler" ma:internalName="DocID" ma:readOnly="true">
      <xsd:simpleType>
        <xsd:restriction base="dms:Text"/>
      </xsd:simpleType>
    </xsd:element>
    <xsd:element name="Finalized" ma:index="16" nillable="true" ma:displayName="Endeligt" ma:default="False" ma:internalName="Finalized" ma:readOnly="true">
      <xsd:simpleType>
        <xsd:restriction base="dms:Boolean"/>
      </xsd:simpleType>
    </xsd:element>
    <xsd:element name="Related" ma:index="17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18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19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0" nillable="true" ma:displayName="Lokalt bilag" ma:default="False" ma:description="" ma:internalName="LocalAttachment" ma:readOnly="true">
      <xsd:simpleType>
        <xsd:restriction base="dms:Boolean"/>
      </xsd:simpleType>
    </xsd:element>
    <xsd:element name="CCMTemplateName" ma:index="21" nillable="true" ma:displayName="Skabelon navn" ma:internalName="CCMTemplateName" ma:readOnly="true">
      <xsd:simpleType>
        <xsd:restriction base="dms:Text"/>
      </xsd:simpleType>
    </xsd:element>
    <xsd:element name="CCMTemplateVersion" ma:index="22" nillable="true" ma:displayName="Skabelon version" ma:internalName="CCMTemplateVersion" ma:readOnly="true">
      <xsd:simpleType>
        <xsd:restriction base="dms:Text"/>
      </xsd:simpleType>
    </xsd:element>
    <xsd:element name="CCMSystemID" ma:index="23" nillable="true" ma:displayName="CCMSystemID" ma:hidden="true" ma:internalName="CCMSystemID" ma:readOnly="true">
      <xsd:simpleType>
        <xsd:restriction base="dms:Text"/>
      </xsd:simpleType>
    </xsd:element>
    <xsd:element name="WasEncrypted" ma:index="24" nillable="true" ma:displayName="Krypteret" ma:default="False" ma:internalName="WasEncrypted" ma:readOnly="true">
      <xsd:simpleType>
        <xsd:restriction base="dms:Boolean"/>
      </xsd:simpleType>
    </xsd:element>
    <xsd:element name="WasSigned" ma:index="25" nillable="true" ma:displayName="Signeret" ma:default="False" ma:internalName="WasSigned" ma:readOnly="true">
      <xsd:simpleType>
        <xsd:restriction base="dms:Boolean"/>
      </xsd:simpleType>
    </xsd:element>
    <xsd:element name="MailHasAttachments" ma:index="26" nillable="true" ma:displayName="E-mail har vedhæftede filer" ma:default="False" ma:internalName="MailHasAttachments" ma:readOnly="true">
      <xsd:simpleType>
        <xsd:restriction base="dms:Boolean"/>
      </xsd:simpleType>
    </xsd:element>
    <xsd:element name="CCMTemplateID" ma:index="31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VisualId" ma:index="32" nillable="true" ma:displayName="Sags ID" ma:default="Tildeler" ma:internalName="CCMVisualId" ma:readOnly="true">
      <xsd:simpleType>
        <xsd:restriction base="dms:Text"/>
      </xsd:simpleType>
    </xsd:element>
    <xsd:element name="CCMConversation" ma:index="33" nillable="true" ma:displayName="Samtale" ma:description="" ma:internalName="CCMConversation" ma:readOnly="true">
      <xsd:simpleType>
        <xsd:restriction base="dms:Text"/>
      </xsd:simpleType>
    </xsd:element>
    <xsd:element name="CCMOriginalDocID" ma:index="35" nillable="true" ma:displayName="Originalt Dok ID" ma:description="" ma:internalName="CCMOriginalDocID" ma:readOnly="true">
      <xsd:simpleType>
        <xsd:restriction base="dms:Text"/>
      </xsd:simpleType>
    </xsd:element>
    <xsd:element name="CCMMetadataExtractionStatus" ma:index="37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PageCount" ma:index="38" nillable="true" ma:displayName="Sider" ma:decimals="0" ma:description="" ma:internalName="CCMPageCount" ma:readOnly="true">
      <xsd:simpleType>
        <xsd:restriction base="dms:Number"/>
      </xsd:simpleType>
    </xsd:element>
    <xsd:element name="CCMCommentCount" ma:index="39" nillable="true" ma:displayName="Kommentarer" ma:decimals="0" ma:description="" ma:internalName="CCMCommentCount" ma:readOnly="true">
      <xsd:simpleType>
        <xsd:restriction base="dms:Number"/>
      </xsd:simpleType>
    </xsd:element>
    <xsd:element name="CCMPreviewAnnotationsTasks" ma:index="40" nillable="true" ma:displayName="Opgaver" ma:decimals="0" ma:description="" ma:internalName="CCMPreviewAnnotationsTasks" ma:readOnly="true">
      <xsd:simpleType>
        <xsd:restriction base="dms:Number"/>
      </xsd:simpleType>
    </xsd:element>
    <xsd:element name="CCMCognitiveType" ma:index="41" nillable="true" ma:displayName="CognitiveType" ma:decimals="0" ma:description="" ma:internalName="CCMCognitiveType" ma:readOnly="false">
      <xsd:simpleType>
        <xsd:restriction base="dms:Number"/>
      </xsd:simpleType>
    </xsd:element>
    <xsd:element name="CCMOnlineStatus" ma:index="42" nillable="true" ma:displayName="Online status" ma:description="" ma:format="Dropdown" ma:internalName="CCMOnlineStatus" ma:readOnly="true">
      <xsd:simpleType>
        <xsd:restriction base="dms:Choice">
          <xsd:enumeration value="OneDrive"/>
          <xsd:enumeration value="SharePointOnline"/>
          <xsd:enumeration value="Teams"/>
          <xsd:enumeration value="SharePointOnlineSync"/>
        </xsd:restriction>
      </xsd:simpleType>
    </xsd:element>
    <xsd:element name="CCMDocumentReadIndicator" ma:index="43" nillable="true" ma:displayName="Indikator for læst dokument" ma:internalName="CCMDocumentReadIndica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64FA69-CC22-4961-B2F4-B3C77E9F43DE" elementFormDefault="qualified">
    <xsd:import namespace="http://schemas.microsoft.com/office/2006/documentManagement/types"/>
    <xsd:import namespace="http://schemas.microsoft.com/office/infopath/2007/PartnerControls"/>
    <xsd:element name="Dokumenttype" ma:index="2" ma:displayName="Dokumenttype" ma:default="Notat" ma:format="Dropdown" ma:internalName="Dokumenttype">
      <xsd:simpleType>
        <xsd:restriction base="dms:Choice">
          <xsd:enumeration value="Administrativ information"/>
          <xsd:enumeration value="Andet dokument"/>
          <xsd:enumeration value="Brev"/>
          <xsd:enumeration value="Centralt modtaget post"/>
          <xsd:enumeration value="Dagsorden"/>
          <xsd:enumeration value="Fremstilling"/>
          <xsd:enumeration value="Høringssvar"/>
          <xsd:enumeration value="Kontrakt"/>
          <xsd:enumeration value="Notat"/>
          <xsd:enumeration value="Overenskomst"/>
          <xsd:enumeration value="Presseberedskab"/>
          <xsd:enumeration value="Pressemeddelelse"/>
          <xsd:enumeration value="Rapport"/>
          <xsd:enumeration value="Referat"/>
          <xsd:enumeration value="Tale"/>
          <xsd:enumeration value="Temadrøftelse"/>
          <xsd:enumeration value="Projektbeskrivelse"/>
          <xsd:enumeration value="Analysenotat"/>
        </xsd:restriction>
      </xsd:simpleType>
    </xsd:element>
    <xsd:element name="DocumentDescription" ma:index="3" nillable="true" ma:displayName="Beskrivelse" ma:internalName="DocumentDescription">
      <xsd:simpleType>
        <xsd:restriction base="dms:Note">
          <xsd:maxLength value="255"/>
        </xsd:restriction>
      </xsd:simpleType>
    </xsd:element>
    <xsd:element name="CCMAgendaDocumentStatus" ma:index="4" nillable="true" ma:displayName="Status  for manchet" ma:format="Dropdown" ma:internalName="CCMAgendaDocumentStatus">
      <xsd:simpleType>
        <xsd:restriction base="dms:Choice">
          <xsd:enumeration value="Udkast"/>
          <xsd:enumeration value="Under udarbejdelse"/>
          <xsd:enumeration value="Endelig"/>
        </xsd:restriction>
      </xsd:simpleType>
    </xsd:element>
    <xsd:element name="CCMAgendaStatus" ma:index="5" nillable="true" ma:displayName="Dagsordenstatus" ma:default="" ma:format="Dropdown" ma:internalName="CCMAgendaStatus">
      <xsd:simpleType>
        <xsd:restriction base="dms:Choice">
          <xsd:enumeration value="Anmeldt"/>
          <xsd:enumeration value="Optaget på dagsorden"/>
          <xsd:enumeration value="Behandlet"/>
          <xsd:enumeration value="Afvist til dagsorden"/>
          <xsd:enumeration value="Fjernet fra dagsorden"/>
        </xsd:restriction>
      </xsd:simpleType>
    </xsd:element>
    <xsd:element name="CCMMeetingCaseLink" ma:index="6" nillable="true" ma:displayName="Mødesag" ma:format="Hyperlink" ma:internalName="CCMMeetingCas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gendaStatusIcon" ma:index="7" nillable="true" ma:displayName="." ma:internalName="AgendaStatusIcon">
      <xsd:simpleType>
        <xsd:restriction base="dms:Unknown"/>
      </xsd:simpleType>
    </xsd:element>
    <xsd:element name="CCMMeetingCaseId" ma:index="27" nillable="true" ma:displayName="CCMMeetingCaseId" ma:hidden="true" ma:internalName="CCMMeetingCaseId">
      <xsd:simpleType>
        <xsd:restriction base="dms:Text">
          <xsd:maxLength value="255"/>
        </xsd:restriction>
      </xsd:simpleType>
    </xsd:element>
    <xsd:element name="CCMMeetingCaseInstanceId" ma:index="28" nillable="true" ma:displayName="CCMMeetingCaseInstanceId" ma:hidden="true" ma:internalName="CCMMeetingCaseInstanceId">
      <xsd:simpleType>
        <xsd:restriction base="dms:Text">
          <xsd:maxLength value="255"/>
        </xsd:restriction>
      </xsd:simpleType>
    </xsd:element>
    <xsd:element name="CCMAgendaItemId" ma:index="29" nillable="true" ma:displayName="CCMAgendaItemId" ma:decimals="0" ma:hidden="true" ma:internalName="CCMAgendaItemId">
      <xsd:simpleType>
        <xsd:restriction base="dms:Number"/>
      </xsd:simpleType>
    </xsd:element>
    <xsd:element name="Classification" ma:index="44" nillable="true" ma:displayName="Klassifikation" ma:format="Dropdown" ma:internalName="Classification">
      <xsd:simpleType>
        <xsd:restriction base="dms:Choice">
          <xsd:enumeration value="Åben"/>
          <xsd:enumeration value="Lukket"/>
        </xsd:restriction>
      </xsd:simpleType>
    </xsd:element>
    <xsd:element name="Recipient" ma:index="45" nillable="true" ma:displayName="Modtager" ma:list="{B874A8BD-C429-4D37-B3EF-F0E41F5CBE40}" ma:internalName="Recipient" ma:showField="Emai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ender" ma:index="46" nillable="true" ma:displayName="Afsender" ma:list="{B874A8BD-C429-4D37-B3EF-F0E41F5CBE40}" ma:internalName="Sender" ma:showField="Email">
      <xsd:simpleType>
        <xsd:restriction base="dms:Lookup"/>
      </xsd:simpleType>
    </xsd:element>
    <xsd:element name="Date" ma:index="47" nillable="true" ma:displayName="Modtaget dato" ma:format="DateTime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64fa69-cc22-4961-b2f4-b3c77e9f43de" elementFormDefault="qualified">
    <xsd:import namespace="http://schemas.microsoft.com/office/2006/documentManagement/types"/>
    <xsd:import namespace="http://schemas.microsoft.com/office/infopath/2007/PartnerControls"/>
    <xsd:element name="CCMMultipleTransferTransactionID" ma:index="48" nillable="true" ma:displayName="CCMMultipleTransferTransactionID" ma:hidden="true" ma:internalName="CCMMultipleTransferTransactionID">
      <xsd:simpleType>
        <xsd:restriction base="dms:Unknown"/>
      </xsd:simpleType>
    </xsd:element>
    <xsd:element name="CCMMeetingCaseOwner" ma:index="49" nillable="true" ma:displayName="Dagsordensredaktør" ma:SharePointGroup="0" ma:internalName="CCMMeetingCase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CMAgendaDocumentStatus xmlns="6364FA69-CC22-4961-B2F4-B3C77E9F43DE" xsi:nil="true"/>
    <Dokumenttype xmlns="6364FA69-CC22-4961-B2F4-B3C77E9F43DE">Notat</Dokumenttype>
    <CCMCognitiveType xmlns="http://schemas.microsoft.com/sharepoint/v3" xsi:nil="true"/>
    <CCMAgendaStatus xmlns="6364FA69-CC22-4961-B2F4-B3C77E9F43DE" xsi:nil="true"/>
    <CCMMultipleTransferTransactionID xmlns="6364fa69-cc22-4961-b2f4-b3c77e9f43de" xsi:nil="true"/>
    <CCMMeetingCaseId xmlns="6364FA69-CC22-4961-B2F4-B3C77E9F43DE" xsi:nil="true"/>
    <DocumentDescription xmlns="6364FA69-CC22-4961-B2F4-B3C77E9F43DE" xsi:nil="true"/>
    <CCMMeetingCaseOwner xmlns="6364fa69-cc22-4961-b2f4-b3c77e9f43de">
      <UserInfo>
        <DisplayName/>
        <AccountId xsi:nil="true"/>
        <AccountType/>
      </UserInfo>
    </CCMMeetingCaseOwner>
    <CCMMeetingCaseInstanceId xmlns="6364FA69-CC22-4961-B2F4-B3C77E9F43DE" xsi:nil="true"/>
    <CCMAgendaItemId xmlns="6364FA69-CC22-4961-B2F4-B3C77E9F43DE" xsi:nil="true"/>
    <Classification xmlns="6364FA69-CC22-4961-B2F4-B3C77E9F43DE" xsi:nil="true"/>
    <CCMDocumentReadIndicator xmlns="http://schemas.microsoft.com/sharepoint/v3" xsi:nil="true"/>
    <Recipient xmlns="6364FA69-CC22-4961-B2F4-B3C77E9F43DE"/>
    <Date xmlns="6364FA69-CC22-4961-B2F4-B3C77E9F43DE" xsi:nil="true"/>
    <CCMMeetingCaseLink xmlns="6364FA69-CC22-4961-B2F4-B3C77E9F43DE">
      <Url xsi:nil="true"/>
      <Description xsi:nil="true"/>
    </CCMMeetingCaseLink>
    <AgendaStatusIcon xmlns="6364FA69-CC22-4961-B2F4-B3C77E9F43DE" xsi:nil="true"/>
    <CCMMetadataExtractionStatus xmlns="http://schemas.microsoft.com/sharepoint/v3">CCMPageCount:NotSupported;CCMCommentCount:Idle</CCMMetadataExtractionStatus>
    <Sender xmlns="6364FA69-CC22-4961-B2F4-B3C77E9F43DE" xsi:nil="true"/>
    <WasEncrypted xmlns="http://schemas.microsoft.com/sharepoint/v3">false</WasEncrypted>
    <WasSigned xmlns="http://schemas.microsoft.com/sharepoint/v3">false</WasSigned>
    <CCMOnlineStatus xmlns="http://schemas.microsoft.com/sharepoint/v3" xsi:nil="true"/>
    <LocalAttachment xmlns="http://schemas.microsoft.com/sharepoint/v3">false</LocalAttachment>
    <Related xmlns="http://schemas.microsoft.com/sharepoint/v3">false</Related>
    <CCMTemplateName xmlns="http://schemas.microsoft.com/sharepoint/v3" xsi:nil="true"/>
    <Finalized xmlns="http://schemas.microsoft.com/sharepoint/v3">false</Finalized>
    <CCMVisualId xmlns="http://schemas.microsoft.com/sharepoint/v3">SAG-2026-00657</CCMVisualId>
    <CCMSystemID xmlns="http://schemas.microsoft.com/sharepoint/v3">ca7dc1c5-fc98-48bd-8345-b1ffede9fa82</CCMSystemID>
    <CCMPageCount xmlns="http://schemas.microsoft.com/sharepoint/v3">0</CCMPageCount>
    <DocID xmlns="http://schemas.microsoft.com/sharepoint/v3">3712584</DocID>
    <MailHasAttachments xmlns="http://schemas.microsoft.com/sharepoint/v3">false</MailHasAttachments>
    <CCMCommentCount xmlns="http://schemas.microsoft.com/sharepoint/v3">0</CCMCommentCount>
    <CCMTemplateVersion xmlns="http://schemas.microsoft.com/sharepoint/v3" xsi:nil="true"/>
    <CCMTemplateID xmlns="http://schemas.microsoft.com/sharepoint/v3">0</CCMTemplateID>
    <CaseID xmlns="http://schemas.microsoft.com/sharepoint/v3">SAG-2026-00657</CaseID>
    <RegistrationDate xmlns="http://schemas.microsoft.com/sharepoint/v3" xsi:nil="true"/>
    <CaseRecordNumber xmlns="http://schemas.microsoft.com/sharepoint/v3">0</CaseRecordNumber>
    <CCMOriginalDocID xmlns="http://schemas.microsoft.com/sharepoint/v3">0</CCMOriginalDocID>
    <CCMPreviewAnnotationsTasks xmlns="http://schemas.microsoft.com/sharepoint/v3">0</CCMPreviewAnnotationsTasks>
    <CCMConversation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1E12E-256E-49C3-91C7-3748F27A9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364FA69-CC22-4961-B2F4-B3C77E9F43DE"/>
    <ds:schemaRef ds:uri="6364fa69-cc22-4961-b2f4-b3c77e9f43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1918AD-3D1D-480C-B7DF-434F1D8D5F42}">
  <ds:schemaRefs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6364fa69-cc22-4961-b2f4-b3c77e9f43de"/>
    <ds:schemaRef ds:uri="6364FA69-CC22-4961-B2F4-B3C77E9F43D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DB18CED-BF5C-491C-888E-F3BF373A2F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Fremdrift omlægningsplan</vt:lpstr>
      <vt:lpstr>Valgmuligheder</vt:lpstr>
      <vt:lpstr>Lagkagediagram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Skabelon fremdriftsoverblik for omlægningsplaner Randers Fjord</dc:title>
  <dc:subject/>
  <dc:creator>Peter Sig Kristensen</dc:creator>
  <cp:keywords/>
  <dc:description/>
  <cp:lastModifiedBy>Marianne Linde</cp:lastModifiedBy>
  <cp:revision/>
  <cp:lastPrinted>2026-08-04T09:09:44Z</cp:lastPrinted>
  <dcterms:created xsi:type="dcterms:W3CDTF">2026-02-11T11:16:27Z</dcterms:created>
  <dcterms:modified xsi:type="dcterms:W3CDTF">2026-08-04T09:15:40Z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0x010100AC085CFC53BC46CEA2EADE194AD9D4820025530B28A5D90E4E82427B9CD13CB310</vt:lpwstr>
  </property>
  <property fmtid="{D5CDD505-2E9C-101B-9397-08002B2CF9AE}" pid="3" name="MediaServiceImageTags">
    <vt:lpwstr/>
  </property>
  <property fmtid="{D5CDD505-2E9C-101B-9397-08002B2CF9AE}" pid="4" name="CCMPostListPublishStatus">
    <vt:lpwstr>Afventer godkendelse</vt:lpwstr>
  </property>
  <property fmtid="{D5CDD505-2E9C-101B-9397-08002B2CF9AE}" pid="5" name="CCMOneDriveID">
    <vt:lpwstr/>
  </property>
  <property fmtid="{D5CDD505-2E9C-101B-9397-08002B2CF9AE}" pid="6" name="CCMMustBeOnPostList">
    <vt:bool>true</vt:bool>
  </property>
  <property fmtid="{D5CDD505-2E9C-101B-9397-08002B2CF9AE}" pid="7" name="CCMOneDriveOwnerID">
    <vt:lpwstr/>
  </property>
  <property fmtid="{D5CDD505-2E9C-101B-9397-08002B2CF9AE}" pid="8" name="CCMOneDriveItemID">
    <vt:lpwstr/>
  </property>
  <property fmtid="{D5CDD505-2E9C-101B-9397-08002B2CF9AE}" pid="9" name="TemplateUrl">
    <vt:lpwstr/>
  </property>
  <property fmtid="{D5CDD505-2E9C-101B-9397-08002B2CF9AE}" pid="10" name="CCMIsSharedOnOneDrive">
    <vt:bool>false</vt:bool>
  </property>
  <property fmtid="{D5CDD505-2E9C-101B-9397-08002B2CF9AE}" pid="11" name="CCMSystem">
    <vt:lpwstr> </vt:lpwstr>
  </property>
  <property fmtid="{D5CDD505-2E9C-101B-9397-08002B2CF9AE}" pid="12" name="CCMEventContext_DocumentTimelineUpdatingEvent">
    <vt:lpwstr>4e18b8e6-dba3-4c7d-afb1-d5f5dfee2388</vt:lpwstr>
  </property>
  <property fmtid="{D5CDD505-2E9C-101B-9397-08002B2CF9AE}" pid="13" name="CCMCommunication">
    <vt:lpwstr/>
  </property>
</Properties>
</file>